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<sst xmlns="http://schemas.openxmlformats.org/spreadsheetml/2006/main" count="127" uniqueCount="124">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</sst>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12551870.68</v>
      </c>
      <c r="D9" s="9">
        <f>SUM(D10:D16)</f>
        <v>13406364.39</v>
      </c>
      <c r="E9" s="11" t="s">
        <v>8</v>
      </c>
      <c r="F9" s="9">
        <f>SUM(F10:F18)</f>
        <v>242464.8</v>
      </c>
      <c r="G9" s="9">
        <f>SUM(G10:G18)</f>
        <v>1516434.54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27553.34</v>
      </c>
      <c r="G10" s="9">
        <v>27553.34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19708</v>
      </c>
      <c r="G11" s="9">
        <v>671646.27</v>
      </c>
    </row>
    <row r="12" spans="2:7" ht="12.75">
      <c r="B12" s="12" t="s">
        <v>13</v>
      </c>
      <c r="C12" s="9">
        <v>12551870.68</v>
      </c>
      <c r="D12" s="9">
        <v>13406364.39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195203.46</v>
      </c>
      <c r="G16" s="9">
        <v>817234.93</v>
      </c>
    </row>
    <row r="17" spans="2:7" ht="12.75">
      <c r="B17" s="10" t="s">
        <v>23</v>
      </c>
      <c r="C17" s="9">
        <f>SUM(C18:C24)</f>
        <v>7315000.739999999</v>
      </c>
      <c r="D17" s="9">
        <f>SUM(D18:D24)</f>
        <v>7202254.029999999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7300516.1</v>
      </c>
      <c r="D18" s="9">
        <v>7181735.39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14484.64</v>
      </c>
      <c r="D20" s="9">
        <v>20518.64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19896558.419999998</v>
      </c>
      <c r="D47" s="9">
        <f>D9+D17+D25+D31+D37+D38+D41</f>
        <v>20638305.42</v>
      </c>
      <c r="E47" s="8" t="s">
        <v>82</v>
      </c>
      <c r="F47" s="9">
        <f>F9+F19+F23+F26+F27+F31+F38+F42</f>
        <v>242464.8</v>
      </c>
      <c r="G47" s="9">
        <f>G9+G19+G23+G26+G27+G31+G38+G42</f>
        <v>1516434.54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12724943.45</v>
      </c>
      <c r="D52" s="9">
        <v>3643458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7230202.6</v>
      </c>
      <c r="D53" s="9">
        <v>7230202.6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-4718737.19</v>
      </c>
      <c r="D55" s="9">
        <v>-4423746.8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242464.8</v>
      </c>
      <c r="G59" s="9">
        <f>G47+G57</f>
        <v>1516434.54</v>
      </c>
    </row>
    <row r="60" spans="2:7" ht="25.5">
      <c r="B60" s="6" t="s">
        <v>102</v>
      </c>
      <c r="C60" s="9">
        <f>SUM(C50:C58)</f>
        <v>15793046.179999996</v>
      </c>
      <c r="D60" s="9">
        <f>SUM(D50:D58)</f>
        <v>7006551.12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35689604.599999994</v>
      </c>
      <c r="D62" s="9">
        <f>D47+D60</f>
        <v>27644856.540000003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16226934.51</v>
      </c>
      <c r="G63" s="9">
        <f>SUM(G64:G66)</f>
        <v>7145449.0600000005</v>
      </c>
    </row>
    <row r="64" spans="2:7" ht="12.75">
      <c r="B64" s="10"/>
      <c r="C64" s="9"/>
      <c r="D64" s="9"/>
      <c r="E64" s="11" t="s">
        <v>106</v>
      </c>
      <c r="F64" s="9">
        <v>12724943.45</v>
      </c>
      <c r="G64" s="9">
        <v>3643458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19220205.29</v>
      </c>
      <c r="G68" s="9">
        <f>SUM(G69:G73)</f>
        <v>18982972.939999998</v>
      </c>
    </row>
    <row r="69" spans="2:7" ht="12.75">
      <c r="B69" s="10"/>
      <c r="C69" s="9"/>
      <c r="D69" s="9"/>
      <c r="E69" s="11" t="s">
        <v>110</v>
      </c>
      <c r="F69" s="9">
        <v>222106.54</v>
      </c>
      <c r="G69" s="9">
        <v>334157.52</v>
      </c>
    </row>
    <row r="70" spans="2:7" ht="12.75">
      <c r="B70" s="10"/>
      <c r="C70" s="9"/>
      <c r="D70" s="9"/>
      <c r="E70" s="11" t="s">
        <v>111</v>
      </c>
      <c r="F70" s="9">
        <v>13460068.53</v>
      </c>
      <c r="G70" s="9">
        <v>13110785.2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5538030.22</v>
      </c>
      <c r="G72" s="9">
        <v>5538030.22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35447139.8</v>
      </c>
      <c r="G79" s="9">
        <f>G63+G68+G75</f>
        <v>26128422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35689604.599999994</v>
      </c>
      <c r="G81" s="9">
        <f>G59+G79</f>
        <v>27644856.54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2016-12-20T19:33:34Z</cp:lastPrinted>
  <dcterms:created xsi:type="dcterms:W3CDTF">2016-10-11T18:36:49Z</dcterms:created>
  <dcterms:modified xsi:type="dcterms:W3CDTF">2020-08-10T19:42:36Z</dcterms:modified>
  <cp:category/>
  <cp:version/>
  <cp:contentType/>
  <cp:contentStatus/>
</cp:coreProperties>
</file>